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gypt\Downloads\"/>
    </mc:Choice>
  </mc:AlternateContent>
  <xr:revisionPtr revIDLastSave="0" documentId="8_{53C4805F-8F8A-4C34-BEC5-6EC76FD94C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شاط المبيعات الأسبوعية" sheetId="9" r:id="rId1"/>
  </sheets>
  <definedNames>
    <definedName name="PN">#REF!</definedName>
    <definedName name="PN_Description">#REF!</definedName>
    <definedName name="_xlnm.Print_Titles" localSheetId="0">'نشاط المبيعات الأسبوعية'!$5:$5</definedName>
    <definedName name="PT_EndRow">COUNTA(#REF!)+PT_StartRow-3</definedName>
    <definedName name="PT_StartRow">ROW(INDEX(#REF!,MATCH("*",#REF!,0),1))+1</definedName>
    <definedName name="RowTitleRegion1..J3">'نشاط المبيعات الأسبوعية'!$I$1:$I$2</definedName>
    <definedName name="RowTitleRegion2..M3">'نشاط المبيعات الأسبوعية'!$L$1:$L$2</definedName>
    <definedName name="العنوان_1">النشاط[[#Headers],[الأيام]]</definedName>
    <definedName name="مقسم_طريقة_العرض_اسم_المنتج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M15" i="9"/>
  <c r="L13" i="9"/>
  <c r="L16" i="9" s="1"/>
  <c r="K13" i="9"/>
  <c r="K16" i="9" s="1"/>
  <c r="J13" i="9"/>
  <c r="J16" i="9" s="1"/>
  <c r="I13" i="9"/>
  <c r="I16" i="9" s="1"/>
  <c r="H13" i="9"/>
  <c r="H16" i="9" s="1"/>
  <c r="G13" i="9"/>
  <c r="G16" i="9" s="1"/>
  <c r="F13" i="9"/>
  <c r="E13" i="9"/>
  <c r="E16" i="9" s="1"/>
  <c r="D13" i="9"/>
  <c r="D16" i="9" s="1"/>
  <c r="C13" i="9"/>
  <c r="C16" i="9" s="1"/>
  <c r="M16" i="9" s="1"/>
  <c r="M12" i="9"/>
  <c r="M11" i="9"/>
  <c r="M10" i="9"/>
  <c r="M9" i="9"/>
  <c r="M8" i="9"/>
  <c r="M7" i="9"/>
  <c r="M6" i="9"/>
  <c r="M13" i="9" s="1"/>
</calcChain>
</file>

<file path=xl/sharedStrings.xml><?xml version="1.0" encoding="utf-8"?>
<sst xmlns="http://schemas.openxmlformats.org/spreadsheetml/2006/main" count="33" uniqueCount="31">
  <si>
    <t>الاسم</t>
  </si>
  <si>
    <t>البائع</t>
  </si>
  <si>
    <t>نهاية الأسبوع</t>
  </si>
  <si>
    <t>التاريخ</t>
  </si>
  <si>
    <t>الموقع</t>
  </si>
  <si>
    <t>تاريخ اليوم</t>
  </si>
  <si>
    <t>الأيام</t>
  </si>
  <si>
    <t>داخل مكتب المبيعات</t>
  </si>
  <si>
    <t>خارج المكتب</t>
  </si>
  <si>
    <t>زيارات داخل المكتب</t>
  </si>
  <si>
    <t>المكالمات الخارجية</t>
  </si>
  <si>
    <t>المكالمات الهاتفية</t>
  </si>
  <si>
    <t>الحساب الجديد الهاتف</t>
  </si>
  <si>
    <t>غرف النزيل</t>
  </si>
  <si>
    <t>الأطعمة والمشروبات</t>
  </si>
  <si>
    <t>إيجار غرفة الاجتماعات</t>
  </si>
  <si>
    <t>غير ذلك*</t>
  </si>
  <si>
    <t>الإجمالي</t>
  </si>
  <si>
    <t>الاثنين</t>
  </si>
  <si>
    <t>الثلاثاء</t>
  </si>
  <si>
    <t>الأربعاء</t>
  </si>
  <si>
    <t>الخميس</t>
  </si>
  <si>
    <t>الجمعة</t>
  </si>
  <si>
    <t>السبت</t>
  </si>
  <si>
    <t>الأحد</t>
  </si>
  <si>
    <t>الإجماليات</t>
  </si>
  <si>
    <t>الهدف</t>
  </si>
  <si>
    <t>نسبة الفرق</t>
  </si>
  <si>
    <t>* شرح</t>
  </si>
  <si>
    <t>الموافقة</t>
  </si>
  <si>
    <t>تقرير المبيعات الأسبوعية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</si>
</sst>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ر.س.‏&quot;\ #,##0.00_-"/>
  </numFmts>
  <fonts count="13" x14ac:knownFonts="1"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b/>
      <sz val="28"/>
      <color theme="6"/>
      <name val="Calibri"/>
      <family val="2"/>
      <scheme val="minor"/>
    </font>
    <font>
      <sz val="10"/>
      <color rgb="FF595959"/>
      <name val="Arial"/>
    </font>
    <font>
      <sz val="11"/>
      <color theme="3"/>
      <name val="Tahoma"/>
      <family val="2"/>
    </font>
    <font>
      <sz val="24"/>
      <color theme="3"/>
      <name val="Tahoma"/>
      <family val="2"/>
    </font>
    <font>
      <sz val="11"/>
      <color theme="5" tint="-0.24994659260841701"/>
      <name val="Tahoma"/>
      <family val="2"/>
    </font>
    <font>
      <b/>
      <sz val="11"/>
      <color theme="5" tint="-0.249977111117893"/>
      <name val="Tahoma"/>
      <family val="2"/>
    </font>
    <font>
      <b/>
      <sz val="11"/>
      <color theme="3"/>
      <name val="Tahoma"/>
      <family val="2"/>
    </font>
    <font>
      <sz val="8"/>
      <color theme="0"/>
      <name val="Tahoma"/>
      <family val="2"/>
    </font>
    <font>
      <sz val="11"/>
      <color theme="0"/>
      <name val="Tahoma"/>
      <family val="2"/>
    </font>
    <font>
      <b/>
      <sz val="11"/>
      <color theme="5" tint="-0.499984740745262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6337778862885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16">
    <xf numFmtId="0" fontId="0" fillId="0" borderId="0"/>
    <xf numFmtId="0" fontId="1" fillId="2" borderId="0">
      <alignment vertical="center"/>
    </xf>
    <xf numFmtId="0" fontId="2" fillId="2" borderId="0" applyNumberFormat="0" applyProtection="0">
      <alignment vertical="center"/>
    </xf>
    <xf numFmtId="0" fontId="3" fillId="0" borderId="0"/>
    <xf numFmtId="0" fontId="4" fillId="0" borderId="0" applyNumberFormat="0" applyFill="0" applyBorder="0" applyProtection="0">
      <alignment wrapText="1" readingOrder="2"/>
    </xf>
    <xf numFmtId="0" fontId="5" fillId="0" borderId="0" applyNumberFormat="0" applyFill="0" applyBorder="0" applyAlignment="0" applyProtection="0">
      <alignment readingOrder="2"/>
    </xf>
    <xf numFmtId="0" fontId="4" fillId="0" borderId="0" applyNumberFormat="0" applyFill="0" applyBorder="0" applyProtection="0">
      <alignment horizontal="right" readingOrder="2"/>
    </xf>
    <xf numFmtId="0" fontId="4" fillId="0" borderId="0" applyNumberFormat="0" applyFill="0" applyBorder="0" applyProtection="0">
      <alignment horizontal="left" readingOrder="2"/>
    </xf>
    <xf numFmtId="14" fontId="4" fillId="0" borderId="0" applyFill="0" applyBorder="0" applyAlignment="0" applyProtection="0">
      <alignment readingOrder="2"/>
    </xf>
    <xf numFmtId="0" fontId="6" fillId="0" borderId="0" applyNumberFormat="0" applyFill="0" applyBorder="0" applyProtection="0">
      <alignment horizontal="left" wrapText="1"/>
    </xf>
    <xf numFmtId="0" fontId="8" fillId="0" borderId="0" applyNumberFormat="0" applyFill="0" applyBorder="0" applyProtection="0">
      <alignment vertical="center"/>
    </xf>
    <xf numFmtId="164" fontId="4" fillId="0" borderId="0" applyFill="0" applyBorder="0" applyProtection="0">
      <alignment vertical="center"/>
    </xf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Protection="0">
      <alignment vertical="top" wrapText="1" readingOrder="2"/>
    </xf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4" applyAlignment="1">
      <alignment horizontal="right" wrapText="1" readingOrder="2"/>
    </xf>
    <xf numFmtId="0" fontId="4" fillId="0" borderId="0" xfId="4">
      <alignment wrapText="1" readingOrder="2"/>
    </xf>
    <xf numFmtId="0" fontId="7" fillId="0" borderId="0" xfId="9" applyFont="1" applyAlignment="1">
      <alignment horizontal="right" wrapText="1" readingOrder="2"/>
    </xf>
    <xf numFmtId="0" fontId="6" fillId="0" borderId="0" xfId="9" applyAlignment="1">
      <alignment horizontal="right" wrapText="1" readingOrder="2"/>
    </xf>
    <xf numFmtId="0" fontId="8" fillId="0" borderId="0" xfId="10" applyAlignment="1">
      <alignment horizontal="right" vertical="center" readingOrder="2"/>
    </xf>
    <xf numFmtId="164" fontId="0" fillId="0" borderId="0" xfId="11" applyFont="1" applyAlignment="1">
      <alignment horizontal="left" vertical="center" readingOrder="2"/>
    </xf>
    <xf numFmtId="164" fontId="0" fillId="3" borderId="0" xfId="12" applyNumberFormat="1" applyFont="1" applyAlignment="1">
      <alignment horizontal="left" vertical="center" readingOrder="2"/>
    </xf>
    <xf numFmtId="0" fontId="10" fillId="4" borderId="0" xfId="13" applyFont="1" applyFill="1" applyAlignment="1">
      <alignment horizontal="right" vertical="center" readingOrder="2"/>
    </xf>
    <xf numFmtId="164" fontId="10" fillId="4" borderId="0" xfId="11" applyFont="1" applyFill="1" applyAlignment="1">
      <alignment horizontal="left" vertical="center" readingOrder="2"/>
    </xf>
    <xf numFmtId="0" fontId="4" fillId="0" borderId="0" xfId="4" applyAlignment="1">
      <alignment horizontal="center" wrapText="1" readingOrder="2"/>
    </xf>
    <xf numFmtId="164" fontId="11" fillId="5" borderId="1" xfId="11" applyFont="1" applyFill="1" applyBorder="1" applyAlignment="1">
      <alignment horizontal="right" vertical="center" readingOrder="2"/>
    </xf>
    <xf numFmtId="164" fontId="0" fillId="5" borderId="2" xfId="11" applyFont="1" applyFill="1" applyBorder="1" applyAlignment="1">
      <alignment horizontal="right" vertical="center" readingOrder="2"/>
    </xf>
    <xf numFmtId="164" fontId="0" fillId="5" borderId="3" xfId="11" applyFont="1" applyFill="1" applyBorder="1" applyAlignment="1">
      <alignment horizontal="right" vertical="center" readingOrder="2"/>
    </xf>
    <xf numFmtId="164" fontId="11" fillId="5" borderId="4" xfId="11" applyFont="1" applyFill="1" applyBorder="1" applyAlignment="1">
      <alignment horizontal="right" vertical="center" readingOrder="2"/>
    </xf>
    <xf numFmtId="164" fontId="0" fillId="5" borderId="5" xfId="11" applyFont="1" applyFill="1" applyBorder="1" applyAlignment="1">
      <alignment horizontal="right" vertical="center" readingOrder="2"/>
    </xf>
    <xf numFmtId="0" fontId="0" fillId="0" borderId="7" xfId="14" applyFont="1" applyBorder="1" applyAlignment="1">
      <alignment horizontal="right" vertical="top" readingOrder="2"/>
    </xf>
    <xf numFmtId="0" fontId="0" fillId="0" borderId="8" xfId="14" applyFont="1" applyBorder="1" applyAlignment="1">
      <alignment horizontal="right" vertical="top" readingOrder="2"/>
    </xf>
    <xf numFmtId="0" fontId="0" fillId="0" borderId="9" xfId="14" applyFont="1" applyBorder="1" applyAlignment="1">
      <alignment horizontal="right" vertical="top" readingOrder="2"/>
    </xf>
    <xf numFmtId="0" fontId="0" fillId="0" borderId="10" xfId="14" applyFont="1" applyBorder="1" applyAlignment="1">
      <alignment horizontal="right" vertical="top" readingOrder="2"/>
    </xf>
    <xf numFmtId="0" fontId="0" fillId="0" borderId="11" xfId="14" applyFont="1" applyBorder="1" applyAlignment="1">
      <alignment horizontal="right" vertical="top" readingOrder="2"/>
    </xf>
    <xf numFmtId="0" fontId="0" fillId="0" borderId="12" xfId="14" applyFont="1" applyBorder="1" applyAlignment="1">
      <alignment horizontal="right" vertical="top" readingOrder="2"/>
    </xf>
    <xf numFmtId="0" fontId="4" fillId="0" borderId="13" xfId="4" applyBorder="1" applyAlignment="1">
      <alignment horizontal="right" readingOrder="2"/>
    </xf>
    <xf numFmtId="0" fontId="0" fillId="0" borderId="0" xfId="6" applyFont="1" applyAlignment="1">
      <alignment horizontal="left" readingOrder="2"/>
    </xf>
    <xf numFmtId="0" fontId="0" fillId="0" borderId="0" xfId="7" applyFont="1" applyAlignment="1">
      <alignment horizontal="right" readingOrder="2"/>
    </xf>
    <xf numFmtId="14" fontId="0" fillId="0" borderId="0" xfId="8" applyFont="1" applyAlignment="1">
      <alignment horizontal="right" readingOrder="2"/>
    </xf>
    <xf numFmtId="0" fontId="0" fillId="0" borderId="0" xfId="6" applyFont="1" applyAlignment="1">
      <alignment horizontal="left" vertical="center" readingOrder="2"/>
    </xf>
    <xf numFmtId="0" fontId="0" fillId="0" borderId="0" xfId="7" applyFont="1" applyAlignment="1">
      <alignment horizontal="right" vertical="center" readingOrder="2"/>
    </xf>
    <xf numFmtId="14" fontId="0" fillId="0" borderId="0" xfId="8" applyFont="1" applyAlignment="1">
      <alignment horizontal="right" vertical="center" readingOrder="2"/>
    </xf>
    <xf numFmtId="0" fontId="12" fillId="0" borderId="0" xfId="15" applyAlignment="1">
      <alignment horizontal="right" vertical="center" readingOrder="2"/>
    </xf>
  </cellXfs>
  <cellStyles count="16">
    <cellStyle name="Heading 1 2" xfId="2" xr:uid="{E0E49938-C3EE-4802-99EB-001F810CF8AC}"/>
    <cellStyle name="Hyperlink" xfId="15" builtinId="8"/>
    <cellStyle name="Normal" xfId="0" builtinId="0"/>
    <cellStyle name="Normal 2" xfId="1" xr:uid="{E073C89F-3516-41A3-96D8-2677BD2B1E9B}"/>
    <cellStyle name="Normal 3" xfId="3" xr:uid="{A38DBC1A-2F1F-4DFD-89F4-E43B77B1AF2C}"/>
    <cellStyle name="Normal 4" xfId="4" xr:uid="{EE759A8D-419C-41CD-A08F-B6EF22AC7BC5}"/>
    <cellStyle name="Title 2" xfId="5" xr:uid="{7307D6DE-DC0B-4733-B2DC-B0E457740D6F}"/>
    <cellStyle name="إجماليات الجدول" xfId="13" xr:uid="{12EB242D-7D97-43E3-AFDA-C8EA562A535D}"/>
    <cellStyle name="الإدخال المخصص" xfId="7" xr:uid="{1D4FE4F7-62E1-4422-B309-C4E5DBD1CCF6}"/>
    <cellStyle name="الأيام" xfId="10" xr:uid="{5001BAB6-E157-4C8A-9776-A68C369EF3F9}"/>
    <cellStyle name="التاريخ المخصص" xfId="8" xr:uid="{D808A42B-AB81-4BC2-BFF9-45BBF243E0A9}"/>
    <cellStyle name="التسميات" xfId="6" xr:uid="{DA680672-3B8C-4E71-9404-46CAC003866B}"/>
    <cellStyle name="العملة المخصصة" xfId="11" xr:uid="{97544305-716E-4F26-8995-3F098A2391C3}"/>
    <cellStyle name="الملاحظات" xfId="14" xr:uid="{4C89D7BE-EE3E-4C7D-B5BC-F6B13CA22D33}"/>
    <cellStyle name="عناوين الجدول" xfId="9" xr:uid="{2D7BD45B-020B-485F-8875-5A95C032C09B}"/>
    <cellStyle name="لا تكتب" xfId="12" xr:uid="{D7852009-DB8D-46D0-9E77-A6BDDFD62F8B}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numFmt numFmtId="164" formatCode="&quot;ر.س.‏&quot;\ #,##0.00_-"/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medium">
          <color theme="3" tint="0.39988402966399123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4" defaultTableStyle="TableStyleMedium2" defaultPivotStyle="PivotStyleLight16">
    <tableStyle name="Cash Register Sales" pivot="0" count="4" xr9:uid="{AF5A5B6C-18EC-46AF-AE1B-2AFCFD7E4075}">
      <tableStyleElement type="wholeTable" dxfId="45"/>
      <tableStyleElement type="headerRow" dxfId="44"/>
      <tableStyleElement type="totalRow" dxfId="43"/>
      <tableStyleElement type="lastColumn" dxfId="42"/>
    </tableStyle>
    <tableStyle name="Cash Register Sales 2" pivot="0" count="4" xr9:uid="{DCAD3A28-C9BE-4E85-9D67-68276D2B1563}">
      <tableStyleElement type="wholeTable" dxfId="41"/>
      <tableStyleElement type="headerRow" dxfId="40"/>
      <tableStyleElement type="totalRow" dxfId="39"/>
      <tableStyleElement type="lastColumn" dxfId="38"/>
    </tableStyle>
    <tableStyle name="Sales Report" table="0" count="8" xr9:uid="{0DF6E3CA-767B-423C-B57B-8C8A86EDE8D6}">
      <tableStyleElement type="wholeTable" dxfId="37"/>
      <tableStyleElement type="headerRow" dxfId="36"/>
      <tableStyleElement type="totalRow" dxfId="35"/>
      <tableStyleElement type="firstColumnSubheading" dxfId="34"/>
      <tableStyleElement type="secondColumnSubheading" dxfId="33"/>
      <tableStyleElement type="firstRowSubheading" dxfId="32"/>
      <tableStyleElement type="secondRowSubheading" dxfId="31"/>
      <tableStyleElement type="thirdRowSubheading" dxfId="30"/>
    </tableStyle>
    <tableStyle name="نشاط المبيعات الأسبوعية" pivot="0" count="3" xr9:uid="{7D8F766B-DD10-4D88-ADAA-2D09407D46EB}">
      <tableStyleElement type="wholeTable" dxfId="29"/>
      <tableStyleElement type="headerRow" dxfId="28"/>
      <tableStyleElement type="totalRow" dxfId="27"/>
    </tableStyle>
  </tableStyles>
  <colors>
    <mruColors>
      <color rgb="FFB538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D2CA93-EB97-4D51-9FDD-AE7B3C4029CC}" name="النشاط" displayName="النشاط" ref="B5:M13" totalsRowCount="1" headerRowDxfId="26" dataDxfId="25" totalsRowDxfId="24">
  <tableColumns count="12">
    <tableColumn id="1" xr3:uid="{CE63A4C8-7C84-45A9-9BCD-05AF0B286183}" name="الأيام" totalsRowLabel="الإجماليات" dataDxfId="23" totalsRowDxfId="22" dataCellStyle="إجماليات الجدول"/>
    <tableColumn id="2" xr3:uid="{64F42124-94FE-4D9A-8C83-2980DFD6EE0F}" name="داخل مكتب المبيعات" totalsRowFunction="sum" dataDxfId="21" totalsRowDxfId="20" dataCellStyle="العملة المخصصة"/>
    <tableColumn id="3" xr3:uid="{A96C8E06-0E87-4C07-855D-56874F815576}" name="خارج المكتب" totalsRowFunction="sum" dataDxfId="19" totalsRowDxfId="18" dataCellStyle="العملة المخصصة"/>
    <tableColumn id="4" xr3:uid="{3D009F63-2F91-4333-B53D-8D869E9BEF72}" name="زيارات داخل المكتب" totalsRowFunction="sum" dataDxfId="17" totalsRowDxfId="16" dataCellStyle="العملة المخصصة"/>
    <tableColumn id="5" xr3:uid="{39591EF6-44A0-4C45-934A-326573C8B34A}" name="المكالمات الخارجية" totalsRowFunction="sum" dataDxfId="15" totalsRowDxfId="14" dataCellStyle="العملة المخصصة"/>
    <tableColumn id="6" xr3:uid="{9AEB63FF-1BEB-450C-BE18-C08EF12E85D8}" name="المكالمات الهاتفية" totalsRowFunction="sum" dataDxfId="13" totalsRowDxfId="12" dataCellStyle="العملة المخصصة"/>
    <tableColumn id="7" xr3:uid="{9F8E034D-2375-4523-9E60-005C5B109775}" name="الحساب الجديد الهاتف" totalsRowFunction="sum" dataDxfId="11" totalsRowDxfId="10" dataCellStyle="العملة المخصصة"/>
    <tableColumn id="8" xr3:uid="{DB5BB25C-1E3A-4ED3-9E63-8B9756DFFE1D}" name="غرف النزيل" totalsRowFunction="min" dataDxfId="9" totalsRowDxfId="8" dataCellStyle="العملة المخصصة"/>
    <tableColumn id="9" xr3:uid="{60CAE298-977B-4087-BF39-276BE5483DF4}" name="الأطعمة والمشروبات" totalsRowFunction="sum" dataDxfId="7" totalsRowDxfId="6" dataCellStyle="العملة المخصصة"/>
    <tableColumn id="10" xr3:uid="{A04AC66B-9026-43DA-9E4F-69FA62020FC3}" name="إيجار غرفة الاجتماعات" totalsRowFunction="sum" dataDxfId="5" totalsRowDxfId="4" dataCellStyle="العملة المخصصة"/>
    <tableColumn id="11" xr3:uid="{92ADEC70-1A2E-4419-89C1-08831492C434}" name="غير ذلك*" totalsRowFunction="sum" dataDxfId="3" totalsRowDxfId="2" dataCellStyle="العملة المخصصة"/>
    <tableColumn id="12" xr3:uid="{12F9ADE1-326C-4A39-9066-DA204D255E8B}" name="الإجمالي" totalsRowFunction="sum" dataDxfId="1" totalsRowDxfId="0" dataCellStyle="العملة المخصصة">
      <calculatedColumnFormula>SUM(النشاط[[#This Row],[داخل مكتب المبيعات]:[غير ذلك*]])</calculatedColumnFormula>
    </tableColumn>
  </tableColumns>
  <tableStyleInfo name="نشاط المبيعات الأسبوعية" showFirstColumn="0" showLastColumn="0" showRowStripes="1" showColumnStripes="0"/>
  <extLst>
    <ext xmlns:x14="http://schemas.microsoft.com/office/spreadsheetml/2009/9/main" uri="{504A1905-F514-4f6f-8877-14C23A59335A}">
      <x14:table altTextSummary="أدخل الأيام وتكاليف المبيعات المختلفة، بما في ذلك &quot;الزيارات داخل المكتب&quot; و&quot;المكالمات الخارجية&quot; و&quot;الأطعمة والمشروبات&quot; و&quot;إيجار غرفة الاجتماعات&quot; في هذا الجدول. يتم حساب الإجمالي تلقائياً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yprojects.org/daily-sales-report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9664B-4D69-4621-8CAB-5766E6F2B7A8}">
  <sheetPr>
    <tabColor theme="4"/>
    <pageSetUpPr fitToPage="1"/>
  </sheetPr>
  <dimension ref="A1:M20"/>
  <sheetViews>
    <sheetView showGridLines="0" rightToLeft="1" tabSelected="1" topLeftCell="A7" zoomScaleNormal="100" workbookViewId="0">
      <selection activeCell="B15" sqref="B15"/>
    </sheetView>
  </sheetViews>
  <sheetFormatPr defaultColWidth="8.7109375" defaultRowHeight="20.25" customHeight="1" x14ac:dyDescent="0.2"/>
  <cols>
    <col min="1" max="1" width="2.5703125" style="2" customWidth="1"/>
    <col min="2" max="2" width="14.42578125" style="2" customWidth="1"/>
    <col min="3" max="13" width="16.7109375" style="2" customWidth="1"/>
    <col min="14" max="14" width="2.5703125" style="2" customWidth="1"/>
    <col min="15" max="16384" width="8.7109375" style="2"/>
  </cols>
  <sheetData>
    <row r="1" spans="1:13" ht="12" customHeight="1" x14ac:dyDescent="0.2">
      <c r="A1" s="1"/>
      <c r="B1" s="29" t="s">
        <v>30</v>
      </c>
      <c r="C1" s="29"/>
      <c r="D1" s="29"/>
      <c r="E1" s="29"/>
      <c r="F1" s="29"/>
      <c r="G1" s="29"/>
      <c r="H1" s="29"/>
      <c r="I1" s="23" t="s">
        <v>1</v>
      </c>
      <c r="J1" s="24" t="s">
        <v>0</v>
      </c>
      <c r="K1" s="24"/>
      <c r="L1" s="23" t="s">
        <v>2</v>
      </c>
      <c r="M1" s="25" t="s">
        <v>3</v>
      </c>
    </row>
    <row r="2" spans="1:13" ht="20.25" customHeight="1" x14ac:dyDescent="0.2">
      <c r="A2" s="1"/>
      <c r="B2" s="29"/>
      <c r="C2" s="29"/>
      <c r="D2" s="29"/>
      <c r="E2" s="29"/>
      <c r="F2" s="29"/>
      <c r="G2" s="29"/>
      <c r="H2" s="29"/>
      <c r="I2" s="23"/>
      <c r="J2" s="24"/>
      <c r="K2" s="24"/>
      <c r="L2" s="23"/>
      <c r="M2" s="25"/>
    </row>
    <row r="3" spans="1:13" ht="20.25" customHeight="1" x14ac:dyDescent="0.2">
      <c r="A3" s="1"/>
      <c r="B3" s="29"/>
      <c r="C3" s="29"/>
      <c r="D3" s="29"/>
      <c r="E3" s="29"/>
      <c r="F3" s="29"/>
      <c r="G3" s="29"/>
      <c r="H3" s="29"/>
      <c r="I3" s="26" t="s">
        <v>4</v>
      </c>
      <c r="J3" s="27" t="s">
        <v>4</v>
      </c>
      <c r="K3" s="27"/>
      <c r="L3" s="26" t="s">
        <v>5</v>
      </c>
      <c r="M3" s="28" t="s">
        <v>3</v>
      </c>
    </row>
    <row r="4" spans="1:13" ht="29.25" customHeight="1" x14ac:dyDescent="0.2">
      <c r="A4" s="1"/>
      <c r="B4" s="29"/>
      <c r="C4" s="29"/>
      <c r="D4" s="29"/>
      <c r="E4" s="29"/>
      <c r="F4" s="29"/>
      <c r="G4" s="29"/>
      <c r="H4" s="29"/>
      <c r="I4" s="26"/>
      <c r="J4" s="27"/>
      <c r="K4" s="27"/>
      <c r="L4" s="26"/>
      <c r="M4" s="28"/>
    </row>
    <row r="5" spans="1:13" ht="30.75" customHeight="1" x14ac:dyDescent="0.2">
      <c r="A5" s="1"/>
      <c r="B5" s="3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</row>
    <row r="6" spans="1:13" ht="20.25" customHeight="1" x14ac:dyDescent="0.2">
      <c r="A6" s="1"/>
      <c r="B6" s="5" t="s">
        <v>18</v>
      </c>
      <c r="C6" s="6">
        <v>14</v>
      </c>
      <c r="D6" s="6">
        <v>23</v>
      </c>
      <c r="E6" s="6">
        <v>4</v>
      </c>
      <c r="F6" s="6">
        <v>45</v>
      </c>
      <c r="G6" s="6">
        <v>22</v>
      </c>
      <c r="H6" s="6">
        <v>2</v>
      </c>
      <c r="I6" s="6">
        <v>100</v>
      </c>
      <c r="J6" s="6">
        <v>0</v>
      </c>
      <c r="K6" s="6">
        <v>0</v>
      </c>
      <c r="L6" s="6">
        <v>0</v>
      </c>
      <c r="M6" s="7">
        <f>SUM(النشاط[[#This Row],[داخل مكتب المبيعات]:[غير ذلك*]])</f>
        <v>210</v>
      </c>
    </row>
    <row r="7" spans="1:13" ht="20.25" customHeight="1" x14ac:dyDescent="0.2">
      <c r="A7" s="1"/>
      <c r="B7" s="5" t="s">
        <v>19</v>
      </c>
      <c r="C7" s="6">
        <v>23</v>
      </c>
      <c r="D7" s="6">
        <v>76</v>
      </c>
      <c r="E7" s="6">
        <v>10</v>
      </c>
      <c r="F7" s="6">
        <v>50</v>
      </c>
      <c r="G7" s="6">
        <v>54</v>
      </c>
      <c r="H7" s="6">
        <v>45</v>
      </c>
      <c r="I7" s="6">
        <v>80</v>
      </c>
      <c r="J7" s="6">
        <v>0</v>
      </c>
      <c r="K7" s="6">
        <v>0</v>
      </c>
      <c r="L7" s="6">
        <v>0</v>
      </c>
      <c r="M7" s="7">
        <f>SUM(النشاط[[#This Row],[داخل مكتب المبيعات]:[غير ذلك*]])</f>
        <v>338</v>
      </c>
    </row>
    <row r="8" spans="1:13" ht="20.25" customHeight="1" x14ac:dyDescent="0.2">
      <c r="A8" s="1"/>
      <c r="B8" s="5" t="s">
        <v>20</v>
      </c>
      <c r="C8" s="6">
        <v>4</v>
      </c>
      <c r="D8" s="6">
        <v>130</v>
      </c>
      <c r="E8" s="6">
        <v>11</v>
      </c>
      <c r="F8" s="6">
        <v>33</v>
      </c>
      <c r="G8" s="6">
        <v>67</v>
      </c>
      <c r="H8" s="6">
        <v>65</v>
      </c>
      <c r="I8" s="6">
        <v>400</v>
      </c>
      <c r="J8" s="6">
        <v>0</v>
      </c>
      <c r="K8" s="6">
        <v>0</v>
      </c>
      <c r="L8" s="6">
        <v>0</v>
      </c>
      <c r="M8" s="7">
        <f>SUM(النشاط[[#This Row],[داخل مكتب المبيعات]:[غير ذلك*]])</f>
        <v>710</v>
      </c>
    </row>
    <row r="9" spans="1:13" ht="20.25" customHeight="1" x14ac:dyDescent="0.2">
      <c r="A9" s="1"/>
      <c r="B9" s="5" t="s">
        <v>21</v>
      </c>
      <c r="C9" s="6">
        <v>102</v>
      </c>
      <c r="D9" s="6">
        <v>40</v>
      </c>
      <c r="E9" s="6">
        <v>18</v>
      </c>
      <c r="F9" s="6">
        <v>0</v>
      </c>
      <c r="G9" s="6">
        <v>86</v>
      </c>
      <c r="H9" s="6">
        <v>82</v>
      </c>
      <c r="I9" s="6">
        <v>97</v>
      </c>
      <c r="J9" s="6">
        <v>0</v>
      </c>
      <c r="K9" s="6">
        <v>0</v>
      </c>
      <c r="L9" s="6">
        <v>0</v>
      </c>
      <c r="M9" s="7">
        <f>SUM(النشاط[[#This Row],[داخل مكتب المبيعات]:[غير ذلك*]])</f>
        <v>425</v>
      </c>
    </row>
    <row r="10" spans="1:13" ht="20.25" customHeight="1" x14ac:dyDescent="0.2">
      <c r="A10" s="1"/>
      <c r="B10" s="5" t="s">
        <v>22</v>
      </c>
      <c r="C10" s="6">
        <v>33</v>
      </c>
      <c r="D10" s="6">
        <v>55</v>
      </c>
      <c r="E10" s="6">
        <v>22</v>
      </c>
      <c r="F10" s="6">
        <v>49</v>
      </c>
      <c r="G10" s="6">
        <v>143</v>
      </c>
      <c r="H10" s="6">
        <v>26</v>
      </c>
      <c r="I10" s="6">
        <v>50</v>
      </c>
      <c r="J10" s="6">
        <v>0</v>
      </c>
      <c r="K10" s="6">
        <v>0</v>
      </c>
      <c r="L10" s="6">
        <v>0</v>
      </c>
      <c r="M10" s="7">
        <f>SUM(النشاط[[#This Row],[داخل مكتب المبيعات]:[غير ذلك*]])</f>
        <v>378</v>
      </c>
    </row>
    <row r="11" spans="1:13" ht="20.25" customHeight="1" x14ac:dyDescent="0.2">
      <c r="A11" s="1"/>
      <c r="B11" s="5" t="s">
        <v>23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f>SUM(النشاط[[#This Row],[داخل مكتب المبيعات]:[غير ذلك*]])</f>
        <v>0</v>
      </c>
    </row>
    <row r="12" spans="1:13" ht="20.25" customHeight="1" x14ac:dyDescent="0.2">
      <c r="A12" s="1"/>
      <c r="B12" s="5" t="s">
        <v>24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f>SUM(النشاط[[#This Row],[داخل مكتب المبيعات]:[غير ذلك*]])</f>
        <v>0</v>
      </c>
    </row>
    <row r="13" spans="1:13" ht="20.25" customHeight="1" x14ac:dyDescent="0.2">
      <c r="A13" s="1"/>
      <c r="B13" s="8" t="s">
        <v>25</v>
      </c>
      <c r="C13" s="9">
        <f>SUBTOTAL(109,النشاط[داخل مكتب المبيعات])</f>
        <v>176</v>
      </c>
      <c r="D13" s="9">
        <f>SUBTOTAL(109,النشاط[خارج المكتب])</f>
        <v>324</v>
      </c>
      <c r="E13" s="9">
        <f>SUBTOTAL(109,النشاط[زيارات داخل المكتب])</f>
        <v>65</v>
      </c>
      <c r="F13" s="9">
        <f>SUBTOTAL(109,النشاط[المكالمات الخارجية])</f>
        <v>177</v>
      </c>
      <c r="G13" s="9">
        <f>SUBTOTAL(109,النشاط[المكالمات الهاتفية])</f>
        <v>372</v>
      </c>
      <c r="H13" s="9">
        <f>SUBTOTAL(109,النشاط[الحساب الجديد الهاتف])</f>
        <v>220</v>
      </c>
      <c r="I13" s="9">
        <f>SUBTOTAL(105,النشاط[غرف النزيل])</f>
        <v>0</v>
      </c>
      <c r="J13" s="9">
        <f>SUBTOTAL(109,النشاط[الأطعمة والمشروبات])</f>
        <v>0</v>
      </c>
      <c r="K13" s="9">
        <f>SUBTOTAL(109,النشاط[إيجار غرفة الاجتماعات])</f>
        <v>0</v>
      </c>
      <c r="L13" s="9">
        <f>SUBTOTAL(109,النشاط[غير ذلك*])</f>
        <v>0</v>
      </c>
      <c r="M13" s="9">
        <f>SUBTOTAL(109,النشاط[الإجمالي])</f>
        <v>2061</v>
      </c>
    </row>
    <row r="14" spans="1:13" ht="20.25" customHeight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0.25" customHeight="1" x14ac:dyDescent="0.2">
      <c r="A15" s="1"/>
      <c r="B15" s="11" t="s">
        <v>26</v>
      </c>
      <c r="C15" s="12">
        <v>200</v>
      </c>
      <c r="D15" s="12">
        <v>400</v>
      </c>
      <c r="E15" s="12">
        <v>300</v>
      </c>
      <c r="F15" s="12">
        <v>65</v>
      </c>
      <c r="G15" s="12">
        <v>500</v>
      </c>
      <c r="H15" s="12">
        <v>300</v>
      </c>
      <c r="I15" s="12">
        <v>400</v>
      </c>
      <c r="J15" s="12">
        <v>600</v>
      </c>
      <c r="K15" s="12">
        <v>300</v>
      </c>
      <c r="L15" s="12">
        <v>300</v>
      </c>
      <c r="M15" s="13">
        <f>SUM(C15:L15)</f>
        <v>3365</v>
      </c>
    </row>
    <row r="16" spans="1:13" ht="20.25" customHeight="1" x14ac:dyDescent="0.2">
      <c r="A16" s="1"/>
      <c r="B16" s="14" t="s">
        <v>27</v>
      </c>
      <c r="C16" s="15">
        <f>SUM(النشاط[[#Totals],[داخل مكتب المبيعات]]-C15)</f>
        <v>-24</v>
      </c>
      <c r="D16" s="15">
        <f>SUM(النشاط[[#Totals],[خارج المكتب]]-D15)</f>
        <v>-76</v>
      </c>
      <c r="E16" s="15">
        <f>SUM(النشاط[[#Totals],[زيارات داخل المكتب]]-E15)</f>
        <v>-235</v>
      </c>
      <c r="F16" s="15">
        <f>SUM(النشاط[[#Totals],[زيارات داخل المكتب]]-F15)</f>
        <v>0</v>
      </c>
      <c r="G16" s="15">
        <f>SUM(النشاط[[#Totals],[المكالمات الهاتفية]]-G15)</f>
        <v>-128</v>
      </c>
      <c r="H16" s="15">
        <f>SUM(النشاط[[#Totals],[الحساب الجديد الهاتف]]-H15)</f>
        <v>-80</v>
      </c>
      <c r="I16" s="15">
        <f>SUM(النشاط[[#Totals],[غرف النزيل]]-I15)</f>
        <v>-400</v>
      </c>
      <c r="J16" s="15">
        <f>SUM(النشاط[[#Totals],[الأطعمة والمشروبات]]-J15)</f>
        <v>-600</v>
      </c>
      <c r="K16" s="15">
        <f>SUM(النشاط[[#Totals],[إيجار غرفة الاجتماعات]]-K15)</f>
        <v>-300</v>
      </c>
      <c r="L16" s="15">
        <f>SUM(النشاط[[#Totals],[غير ذلك*]]-L15)</f>
        <v>-300</v>
      </c>
      <c r="M16" s="13">
        <f>SUM(C16:L16)</f>
        <v>-2143</v>
      </c>
    </row>
    <row r="17" spans="1:13" ht="40.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0.25" customHeight="1" x14ac:dyDescent="0.2">
      <c r="A18" s="1"/>
      <c r="B18" s="16" t="s">
        <v>28</v>
      </c>
      <c r="C18" s="17"/>
      <c r="D18" s="17"/>
      <c r="E18" s="17"/>
      <c r="F18" s="18"/>
      <c r="G18" s="1"/>
      <c r="H18" s="1"/>
      <c r="I18" s="1"/>
      <c r="J18" s="1"/>
      <c r="K18" s="1"/>
      <c r="L18" s="1"/>
      <c r="M18" s="1"/>
    </row>
    <row r="19" spans="1:13" ht="20.25" customHeight="1" x14ac:dyDescent="0.2">
      <c r="A19" s="1"/>
      <c r="B19" s="19"/>
      <c r="C19" s="20"/>
      <c r="D19" s="20"/>
      <c r="E19" s="20"/>
      <c r="F19" s="21"/>
      <c r="G19" s="1"/>
      <c r="H19" s="1"/>
      <c r="I19" s="1"/>
      <c r="J19" s="1"/>
      <c r="K19" s="1"/>
      <c r="L19" s="1"/>
      <c r="M19" s="1"/>
    </row>
    <row r="20" spans="1:13" ht="27.75" customHeight="1" x14ac:dyDescent="0.2">
      <c r="A20" s="1"/>
      <c r="B20" s="1" t="s">
        <v>29</v>
      </c>
      <c r="C20" s="22"/>
      <c r="D20" s="22"/>
      <c r="E20" s="22"/>
      <c r="F20" s="22"/>
      <c r="G20" s="1"/>
      <c r="H20" s="1"/>
      <c r="I20" s="1"/>
      <c r="J20" s="1"/>
      <c r="K20" s="1"/>
      <c r="L20" s="1"/>
      <c r="M20" s="1"/>
    </row>
  </sheetData>
  <mergeCells count="11">
    <mergeCell ref="L1:L2"/>
    <mergeCell ref="M1:M2"/>
    <mergeCell ref="I3:I4"/>
    <mergeCell ref="J3:K4"/>
    <mergeCell ref="L3:L4"/>
    <mergeCell ref="M3:M4"/>
    <mergeCell ref="B18:F19"/>
    <mergeCell ref="C20:F20"/>
    <mergeCell ref="B1:H4"/>
    <mergeCell ref="I1:I2"/>
    <mergeCell ref="J1:K2"/>
  </mergeCells>
  <dataValidations count="27">
    <dataValidation allowBlank="1" showInputMessage="1" showErrorMessage="1" prompt="يوجد عنوان ورقة العمل هذه في هذه الخلية. أدخل اسم &quot;البائع&quot; في الخلية J1 والموقع في الخلية J3 والتواريخ في الخليتين M1 وM3" sqref="B1:H4" xr:uid="{5871A3C5-5B8C-4FAA-846C-9820B3B5B7A8}"/>
    <dataValidation allowBlank="1" showInputMessage="1" showErrorMessage="1" prompt="أدخل &quot;الموافقة&quot; في هذه الخلية" sqref="C20:F20" xr:uid="{343C3ECA-7584-474F-BCC5-975269662043}"/>
    <dataValidation allowBlank="1" showInputMessage="1" showErrorMessage="1" prompt="أدخل &quot;الموافقة&quot; في الخلية الموجودة على اليسار" sqref="B20" xr:uid="{BC2EDC92-82DE-4FCB-8FCA-47D1C9B2C499}"/>
    <dataValidation allowBlank="1" showInputMessage="1" showErrorMessage="1" prompt="أدخل &quot;الشرح&quot; في هذه الخلية، وأدخل &quot;الموافقة&quot; في الخلية C20" sqref="B18:F19" xr:uid="{C67544E9-ABA9-4764-A58E-7E054989A013}"/>
    <dataValidation allowBlank="1" showInputMessage="1" showErrorMessage="1" prompt="يتم حساب الفرق تلقائياً، ويتم تحديث الأيقونات في الخلايا الموجودة على اليسار. أدخل &quot;الشرح والموافقة&quot; في الخلايا أدناه" sqref="B16" xr:uid="{C01A4290-03F8-4879-8BA3-2D868208391E}"/>
    <dataValidation allowBlank="1" showInputMessage="1" showErrorMessage="1" prompt="إدخال تكاليف &quot;الهدف&quot; في الخلايا الموجودة على اليسار. يتم حساب الفرق تلقائياً في الخلايا الموجودة أدناه" sqref="B15" xr:uid="{4E80C1FE-82A8-475D-8448-933858B723AB}"/>
    <dataValidation allowBlank="1" showInputMessage="1" showErrorMessage="1" prompt="يتم حساب &quot;الإجمالي&quot; تلقائياً في هذا العمود أسفل هذا العنوان. أدخل تكاليف &quot;الهدف&quot; في الخلايا الموجودة أسفل الجدول وسيتم حساب الفرق تلقائياً" sqref="M5" xr:uid="{AC15AE9C-AE5B-4AB6-AE08-DA08C7598796}"/>
    <dataValidation allowBlank="1" showInputMessage="1" showErrorMessage="1" prompt="أدخل التكاليف &quot;الأخرى&quot; في هذا العمود أسفل هذا العنوان" sqref="L5" xr:uid="{CA808BB2-4D7E-41F9-B50D-D88E385EF890}"/>
    <dataValidation allowBlank="1" showInputMessage="1" showErrorMessage="1" prompt="أدخل تكلفة &quot;إيجار غرفة الاجتماعات&quot; في هذا العمود أسفل هذا العنوان" sqref="K5" xr:uid="{147A1CD3-CB14-460D-AEAB-6D46D7630ED4}"/>
    <dataValidation allowBlank="1" showInputMessage="1" showErrorMessage="1" prompt="أدخل تكلفة &quot;الأطعمة والمشروبات&quot; في هذا العمود أسفل هذا العنوان" sqref="J5" xr:uid="{010537BC-3C07-4812-8210-CEFF57AC5D9B}"/>
    <dataValidation allowBlank="1" showInputMessage="1" showErrorMessage="1" prompt="أدخل تكلفة &quot;غرف الضيوف&quot; في هذا العمود أسفل هذا العنوان" sqref="I5" xr:uid="{29C4E96A-4493-4A9B-9F88-9D7F0FFBEF1C}"/>
    <dataValidation allowBlank="1" showInputMessage="1" showErrorMessage="1" prompt="أدخل تكلفة &quot;هاتف الحساب الجديد&quot; في هذا العمود أسفل هذا العنوان" sqref="H5" xr:uid="{E76B765C-0CED-4DE3-A7F4-5A1E5BCFBD98}"/>
    <dataValidation allowBlank="1" showInputMessage="1" showErrorMessage="1" prompt="أدخل تكلفة &quot;المكالمات الهاتفية&quot; في هذا العمود أسفل هذا العنوان" sqref="G5" xr:uid="{34C6E956-D58A-413F-9D04-DDFDF2FBD31B}"/>
    <dataValidation allowBlank="1" showInputMessage="1" showErrorMessage="1" prompt="أدخل تكلفة &quot;المكالمات الخارجية&quot; في هذا العمود أسفل هذا العنوان" sqref="F5" xr:uid="{E60FF81D-0943-4219-879F-DF127065919F}"/>
    <dataValidation allowBlank="1" showInputMessage="1" showErrorMessage="1" prompt="أدخل تكلفة &quot;الزيارات داخل المكتب&quot; في هذا العمود أسفل هذا العنوان" sqref="E5" xr:uid="{13CE85C3-0C2C-428A-835C-D4C3393AC9F1}"/>
    <dataValidation allowBlank="1" showInputMessage="1" showErrorMessage="1" prompt="أدخل المبلغ &quot;خارج المكتب&quot; في هذا العمود أسفل هذا العنوان" sqref="D5" xr:uid="{7C5636CD-DB8E-4F36-8350-A505EBA214C8}"/>
    <dataValidation allowBlank="1" showInputMessage="1" showErrorMessage="1" prompt="أدخل المبلغ &quot;داخل مكتب المبيعات&quot; في هذا العمود أسفل هذا العنوان" sqref="C5" xr:uid="{C4429F5E-AE77-4384-8B81-291B41839CF8}"/>
    <dataValidation allowBlank="1" showInputMessage="1" showErrorMessage="1" prompt="أدخل &quot;الأيام&quot; في هذا العمود أسفل هذا العنوان" sqref="B5" xr:uid="{223A1A45-C2F7-48E0-BE7C-79AB84A4A347}"/>
    <dataValidation allowBlank="1" showInputMessage="1" showErrorMessage="1" prompt="أدخل &quot;تاريخ اليوم&quot; في هذه الخلية" sqref="M3" xr:uid="{B5B171F1-8683-4640-87CB-1DDE21180D22}"/>
    <dataValidation allowBlank="1" showInputMessage="1" showErrorMessage="1" prompt="أدخل &quot;تاريخ اليوم&quot; في الخلية الموجودة على اليسار" sqref="L3" xr:uid="{93A6C24D-698F-4F4A-95F9-E15DFC4CB1CC}"/>
    <dataValidation allowBlank="1" showInputMessage="1" showErrorMessage="1" prompt="أدخل &quot;تاريخ نهاية الأسبوع&quot; في هذه الخلية" sqref="M1" xr:uid="{729E4183-7BF5-4707-9B5E-C287A82D5ACC}"/>
    <dataValidation allowBlank="1" showInputMessage="1" showErrorMessage="1" prompt="أدخل &quot;تاريخ نهاية الأسبوع&quot; في الخلية الموجودة على اليسار" sqref="L1" xr:uid="{5B74FE4A-5CB4-48D7-AF20-040D2A4346C0}"/>
    <dataValidation allowBlank="1" showInputMessage="1" showErrorMessage="1" prompt="أدخل &quot;الموقع&quot; في هذه الخلية" sqref="J3" xr:uid="{1E13EA54-14EE-4B81-A7EA-7EC7D34B716B}"/>
    <dataValidation allowBlank="1" showInputMessage="1" showErrorMessage="1" prompt="أدخل &quot;الموقع&quot; في الخلية الموجودة على اليسار" sqref="I3" xr:uid="{B28F17F0-FE35-488E-B3B2-35EBC56427EA}"/>
    <dataValidation allowBlank="1" showInputMessage="1" showErrorMessage="1" prompt="أدخل اسم &quot;البائع&quot; في هذه الخلية" sqref="J1" xr:uid="{4B514192-2D81-4F30-8D72-34F95DE04C69}"/>
    <dataValidation allowBlank="1" showInputMessage="1" showErrorMessage="1" prompt="أدخل اسم &quot;البائع&quot; في الخلية الموجودة على اليسار" sqref="I1" xr:uid="{377409E7-2C31-498A-BA6B-0B1B9180ACF7}"/>
    <dataValidation allowBlank="1" showInputMessage="1" showErrorMessage="1" prompt="يمكنك إنشاء &quot;تقرير نشاط المبيعات الأسبوعية&quot; في ورقة العمل هذه. أدخل تفاصيل المبيعات في جدول &quot;النشاط&quot; ومبلغ &quot;الهدف&quot; في الصف الموجود أسفل الجدول. يتم حساب الفرق تلقائياً" sqref="A1" xr:uid="{CDE76955-AFB5-44CA-8BC5-2DEEEA7B8A7B}"/>
  </dataValidations>
  <hyperlinks>
    <hyperlink ref="B1:H4" r:id="rId1" display="تقرير المبيعات الأسبوعية" xr:uid="{3774A100-811B-4F47-A03B-D06AFE37F8DA}"/>
  </hyperlinks>
  <printOptions horizontalCentered="1"/>
  <pageMargins left="0.25" right="0.25" top="0.75" bottom="0.75" header="0.3" footer="0.3"/>
  <pageSetup paperSize="9" scale="78" fitToHeight="0" orientation="landscape" r:id="rId2"/>
  <headerFooter differentFirst="1">
    <oddFooter>Page &amp;P of &amp;N</oddFooter>
  </headerFooter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17E278E-D4DF-4CA8-B4D1-7684EEDD1AE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نشاط المبيعات الأسبوعية</vt:lpstr>
      <vt:lpstr>'نشاط المبيعات الأسبوعية'!Print_Titles</vt:lpstr>
      <vt:lpstr>RowTitleRegion1..J3</vt:lpstr>
      <vt:lpstr>RowTitleRegion2..M3</vt:lpstr>
      <vt:lpstr>العنوان_1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7otweb</dc:creator>
  <cp:lastModifiedBy>egypt</cp:lastModifiedBy>
  <dcterms:created xsi:type="dcterms:W3CDTF">2015-06-05T18:17:20Z</dcterms:created>
  <dcterms:modified xsi:type="dcterms:W3CDTF">2023-07-30T01:25:37Z</dcterms:modified>
</cp:coreProperties>
</file>